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ONTABILITA E BILANCIO\INDICE TEMPESTIVITA' DEI PAGAMENTI\2026\"/>
    </mc:Choice>
  </mc:AlternateContent>
  <xr:revisionPtr revIDLastSave="0" documentId="8_{5B998177-0289-4663-B41D-04009F09AF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81029"/>
</workbook>
</file>

<file path=xl/calcChain.xml><?xml version="1.0" encoding="utf-8"?>
<calcChain xmlns="http://schemas.openxmlformats.org/spreadsheetml/2006/main">
  <c r="J33" i="1" l="1"/>
  <c r="G33" i="1"/>
  <c r="F30" i="1"/>
  <c r="H30" i="1" s="1"/>
  <c r="F29" i="1"/>
  <c r="H29" i="1" s="1"/>
  <c r="F28" i="1"/>
  <c r="H28" i="1" s="1"/>
  <c r="F27" i="1"/>
  <c r="H27" i="1" s="1"/>
  <c r="F26" i="1"/>
  <c r="H26" i="1" s="1"/>
  <c r="F25" i="1"/>
  <c r="H25" i="1" s="1"/>
  <c r="F24" i="1"/>
  <c r="H24" i="1" s="1"/>
  <c r="F23" i="1"/>
  <c r="H23" i="1" s="1"/>
  <c r="F22" i="1"/>
  <c r="H22" i="1" s="1"/>
  <c r="F21" i="1"/>
  <c r="H21" i="1" s="1"/>
  <c r="F20" i="1"/>
  <c r="H20" i="1" s="1"/>
  <c r="F19" i="1"/>
  <c r="H19" i="1" s="1"/>
  <c r="F18" i="1"/>
  <c r="H18" i="1" s="1"/>
  <c r="F17" i="1"/>
  <c r="H17" i="1" s="1"/>
  <c r="F16" i="1"/>
  <c r="H16" i="1" s="1"/>
  <c r="F15" i="1"/>
  <c r="H15" i="1" s="1"/>
  <c r="F14" i="1"/>
  <c r="H14" i="1" s="1"/>
  <c r="F13" i="1"/>
  <c r="H13" i="1" s="1"/>
  <c r="F12" i="1"/>
  <c r="H12" i="1" s="1"/>
  <c r="F11" i="1"/>
  <c r="H11" i="1" s="1"/>
  <c r="F10" i="1"/>
  <c r="H10" i="1" s="1"/>
  <c r="F9" i="1"/>
  <c r="H9" i="1" s="1"/>
  <c r="F8" i="1"/>
  <c r="H8" i="1" s="1"/>
  <c r="F7" i="1"/>
  <c r="H7" i="1" s="1"/>
  <c r="F6" i="1"/>
  <c r="H6" i="1" s="1"/>
  <c r="F5" i="1"/>
  <c r="H5" i="1" s="1"/>
  <c r="F4" i="1"/>
  <c r="H4" i="1" s="1"/>
  <c r="H33" i="1" l="1"/>
  <c r="I33" i="1" s="1"/>
  <c r="F33" i="1"/>
</calcChain>
</file>

<file path=xl/sharedStrings.xml><?xml version="1.0" encoding="utf-8"?>
<sst xmlns="http://schemas.openxmlformats.org/spreadsheetml/2006/main" count="93" uniqueCount="58">
  <si>
    <t/>
  </si>
  <si>
    <t>INDICE TEMPESTIVITA' DEI PAGAMENTI DAL 01-01-2026 AL 31-03-2026</t>
  </si>
  <si>
    <t>* LA DATA DI SCADENZA E' QUELLA RIPORTATA IN FATTURA SE E' ALMENO 30 GG DOPO AL RICEZIONE DELLA STESSA DALLO SDI, ALTRIMENTI DATA DI RICEZIONE DALLO SDI PIU' 30 GG; SE NON C'E' LA DATA DI SCADENZA ALLORA E' 30 GG DALLA RICEZIONE DALLO SDI; SE NELLA FATTURA VI E' PIU' DI UNA DATA DI SCADENZA VIENE PRESA LA PRIMA</t>
  </si>
  <si>
    <t>Ragione sociale</t>
  </si>
  <si>
    <t>Causale</t>
  </si>
  <si>
    <t>Importo totale fattura</t>
  </si>
  <si>
    <t>Data scadenza pagamento</t>
  </si>
  <si>
    <t>Data pagamento</t>
  </si>
  <si>
    <t>Giorni per pagamento -&gt; A</t>
  </si>
  <si>
    <t>Importo pagato -&gt; B</t>
  </si>
  <si>
    <t>Ritardo ponderato -&gt; A*B</t>
  </si>
  <si>
    <t>Indicatore -&gt; somma(AxB)/somma(B)</t>
  </si>
  <si>
    <t>Numero fatture</t>
  </si>
  <si>
    <t>A2A ENERGIA SPA</t>
  </si>
  <si>
    <t>Energia elettrica novembre 2025</t>
  </si>
  <si>
    <t>Engie italia spa</t>
  </si>
  <si>
    <t>Fornitura gas ottobre novembre 2025</t>
  </si>
  <si>
    <t>TOTO' PASTICCERIA SRL</t>
  </si>
  <si>
    <t>Catering per corso ecm del 29/11/25</t>
  </si>
  <si>
    <t>LOFFREDA MARCO</t>
  </si>
  <si>
    <t>Incarico sicurezza sul lavoro</t>
  </si>
  <si>
    <t>ELLESI SERVIZI DI MARIA PAOLA FABRIZI</t>
  </si>
  <si>
    <t>Servizio di pulizia sede - dicembre 2025</t>
  </si>
  <si>
    <t>GALLO FRANCESCO</t>
  </si>
  <si>
    <t>Presentazione e divulgazione culturale ecm "Malattia e cura nella letteratura del '900"</t>
  </si>
  <si>
    <t>Fornitura energia elettrica</t>
  </si>
  <si>
    <t>GALLO LUIGI</t>
  </si>
  <si>
    <t>Responsabile scientifico ecm "Malattia e cura nella letteratura del '900"</t>
  </si>
  <si>
    <t>PHENIX INSURANCE BROKER S.R.L.</t>
  </si>
  <si>
    <t>Polizza infortuni dipendenti</t>
  </si>
  <si>
    <t>W.B.S.S. DI BATTISTI ALESSANDRO</t>
  </si>
  <si>
    <t>Assistenza informatica 2^ semestre 2025</t>
  </si>
  <si>
    <t>TIM SPA</t>
  </si>
  <si>
    <t>Linea telefonica affari</t>
  </si>
  <si>
    <t>Linea telefonica</t>
  </si>
  <si>
    <t>NERI FRANCESCO</t>
  </si>
  <si>
    <t>Relatore ecm "Malattia e cura nella letteratura del novecento"</t>
  </si>
  <si>
    <t>FASTWEB SPA</t>
  </si>
  <si>
    <t>Costo per linea tefonica</t>
  </si>
  <si>
    <t xml:space="preserve">COPPOTELLI GIUSEPPE DI COPPOTELLI PIER LUIGI        </t>
  </si>
  <si>
    <t>Noleggio multifunzione Sharp eccedenze copie</t>
  </si>
  <si>
    <t>Pinup s.r.l.</t>
  </si>
  <si>
    <t>Rassegna stampa novembre dicembre 2025</t>
  </si>
  <si>
    <t>Pasticceria TOTO' di Capaci Salvatore</t>
  </si>
  <si>
    <t>Servizio catering ECM del 31 gennaio 2026</t>
  </si>
  <si>
    <t>SMOQI DIAMANT</t>
  </si>
  <si>
    <t>Servizio di manutenzione giardino e cortile</t>
  </si>
  <si>
    <t>Fornitura energia elettrica Gennaio 2026</t>
  </si>
  <si>
    <t xml:space="preserve">CRISTOFARI MARIO                        </t>
  </si>
  <si>
    <t>Consulenza legale</t>
  </si>
  <si>
    <t>NOVA HOST SRL</t>
  </si>
  <si>
    <t>Soggiorno relatori ECM</t>
  </si>
  <si>
    <t>Fornitura gas</t>
  </si>
  <si>
    <t>FOLGORE S SRL</t>
  </si>
  <si>
    <t>Controllo semestrale estintori e maniglie antipanico</t>
  </si>
  <si>
    <t>Polizza D&amp;O Arch Insurance Company Responsabilità Civile Consiglio dell'Ordine</t>
  </si>
  <si>
    <t>FRATANGELI VINCENZO</t>
  </si>
  <si>
    <t>Libro "Ciociaria" Frammenti di storia economia e società (1870-1970)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</si>
</sst>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B1" workbookViewId="0">
      <selection activeCell="F36" sqref="F36"/>
    </sheetView>
  </sheetViews>
  <sheetFormatPr defaultRowHeight="15" x14ac:dyDescent="0.25"/>
  <cols>
    <col min="1" max="1" width="43.7109375" bestFit="1" customWidth="1"/>
    <col min="2" max="2" width="70" bestFit="1" customWidth="1"/>
    <col min="3" max="3" width="20.85546875" bestFit="1" customWidth="1"/>
    <col min="4" max="4" width="24.5703125" bestFit="1" customWidth="1"/>
    <col min="5" max="5" width="16" bestFit="1" customWidth="1"/>
    <col min="6" max="6" width="24.7109375" bestFit="1" customWidth="1"/>
    <col min="7" max="7" width="19" bestFit="1" customWidth="1"/>
    <col min="8" max="8" width="23.85546875" bestFit="1" customWidth="1"/>
    <col min="9" max="9" width="34.28515625" bestFit="1" customWidth="1"/>
    <col min="10" max="10" width="15.140625" bestFit="1" customWidth="1"/>
  </cols>
  <sheetData>
    <row r="1" spans="1:10" ht="15.75" x14ac:dyDescent="0.25">
      <c r="A1" s="3" t="s">
        <v>1</v>
      </c>
      <c r="B1" s="4"/>
      <c r="C1" s="4"/>
      <c r="D1" s="4"/>
      <c r="E1" s="4"/>
      <c r="F1" s="4"/>
      <c r="G1" s="4"/>
      <c r="H1" s="4"/>
      <c r="I1" s="4"/>
      <c r="J1" s="4"/>
    </row>
    <row r="2" spans="1:10" ht="15.75" x14ac:dyDescent="0.25">
      <c r="A2" s="3" t="s">
        <v>2</v>
      </c>
      <c r="B2" s="4"/>
      <c r="C2" s="4"/>
      <c r="D2" s="4"/>
      <c r="E2" s="4"/>
      <c r="F2" s="4"/>
      <c r="G2" s="4"/>
      <c r="H2" s="4"/>
      <c r="I2" s="4"/>
      <c r="J2" s="4"/>
    </row>
    <row r="3" spans="1:10" ht="15.75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x14ac:dyDescent="0.25">
      <c r="A4" t="s">
        <v>13</v>
      </c>
      <c r="B4" t="s">
        <v>14</v>
      </c>
      <c r="C4">
        <v>260.67</v>
      </c>
      <c r="D4" s="2">
        <v>46031</v>
      </c>
      <c r="E4" s="2">
        <v>46044</v>
      </c>
      <c r="F4">
        <f t="shared" ref="F4:F30" si="0">E4-D4</f>
        <v>13</v>
      </c>
      <c r="G4">
        <v>260.67</v>
      </c>
      <c r="H4">
        <f t="shared" ref="H4:H30" si="1">F4*G4</f>
        <v>3388.71</v>
      </c>
      <c r="I4" t="s">
        <v>0</v>
      </c>
      <c r="J4">
        <v>1</v>
      </c>
    </row>
    <row r="5" spans="1:10" x14ac:dyDescent="0.25">
      <c r="A5" t="s">
        <v>15</v>
      </c>
      <c r="B5" t="s">
        <v>16</v>
      </c>
      <c r="C5">
        <v>871.9</v>
      </c>
      <c r="D5" s="2">
        <v>46041</v>
      </c>
      <c r="E5" s="2">
        <v>46044</v>
      </c>
      <c r="F5">
        <f t="shared" si="0"/>
        <v>3</v>
      </c>
      <c r="G5">
        <v>871.9</v>
      </c>
      <c r="H5">
        <f t="shared" si="1"/>
        <v>2615.6999999999998</v>
      </c>
      <c r="I5" t="s">
        <v>0</v>
      </c>
      <c r="J5">
        <v>1</v>
      </c>
    </row>
    <row r="6" spans="1:10" x14ac:dyDescent="0.25">
      <c r="A6" t="s">
        <v>17</v>
      </c>
      <c r="B6" t="s">
        <v>18</v>
      </c>
      <c r="C6">
        <v>1192.4000000000001</v>
      </c>
      <c r="D6" s="2">
        <v>46043</v>
      </c>
      <c r="E6" s="2">
        <v>46044</v>
      </c>
      <c r="F6">
        <f t="shared" si="0"/>
        <v>1</v>
      </c>
      <c r="G6">
        <v>1192.4000000000001</v>
      </c>
      <c r="H6">
        <f t="shared" si="1"/>
        <v>1192.4000000000001</v>
      </c>
      <c r="I6" t="s">
        <v>0</v>
      </c>
      <c r="J6">
        <v>1</v>
      </c>
    </row>
    <row r="7" spans="1:10" x14ac:dyDescent="0.25">
      <c r="A7" t="s">
        <v>19</v>
      </c>
      <c r="B7" t="s">
        <v>20</v>
      </c>
      <c r="C7">
        <v>2416.7600000000002</v>
      </c>
      <c r="D7" s="2">
        <v>46044</v>
      </c>
      <c r="E7" s="2">
        <v>46044</v>
      </c>
      <c r="F7">
        <f t="shared" si="0"/>
        <v>0</v>
      </c>
      <c r="G7">
        <v>2416.7600000000002</v>
      </c>
      <c r="H7">
        <f t="shared" si="1"/>
        <v>0</v>
      </c>
      <c r="I7" t="s">
        <v>0</v>
      </c>
      <c r="J7">
        <v>1</v>
      </c>
    </row>
    <row r="8" spans="1:10" x14ac:dyDescent="0.25">
      <c r="A8" t="s">
        <v>21</v>
      </c>
      <c r="B8" t="s">
        <v>22</v>
      </c>
      <c r="C8">
        <v>751.52</v>
      </c>
      <c r="D8" s="2">
        <v>46053</v>
      </c>
      <c r="E8" s="2">
        <v>46044</v>
      </c>
      <c r="F8">
        <f t="shared" si="0"/>
        <v>-9</v>
      </c>
      <c r="G8">
        <v>751.52</v>
      </c>
      <c r="H8">
        <f t="shared" si="1"/>
        <v>-6763.68</v>
      </c>
      <c r="I8" t="s">
        <v>0</v>
      </c>
      <c r="J8">
        <v>1</v>
      </c>
    </row>
    <row r="9" spans="1:10" x14ac:dyDescent="0.25">
      <c r="A9" t="s">
        <v>23</v>
      </c>
      <c r="B9" t="s">
        <v>24</v>
      </c>
      <c r="C9">
        <v>350</v>
      </c>
      <c r="D9" s="2">
        <v>46060</v>
      </c>
      <c r="E9" s="2">
        <v>46044</v>
      </c>
      <c r="F9">
        <f t="shared" si="0"/>
        <v>-16</v>
      </c>
      <c r="G9">
        <v>350</v>
      </c>
      <c r="H9">
        <f t="shared" si="1"/>
        <v>-5600</v>
      </c>
      <c r="I9" t="s">
        <v>0</v>
      </c>
      <c r="J9">
        <v>1</v>
      </c>
    </row>
    <row r="10" spans="1:10" x14ac:dyDescent="0.25">
      <c r="A10" t="s">
        <v>13</v>
      </c>
      <c r="B10" t="s">
        <v>25</v>
      </c>
      <c r="C10">
        <v>258.02</v>
      </c>
      <c r="D10" s="2">
        <v>46062</v>
      </c>
      <c r="E10" s="2">
        <v>46066</v>
      </c>
      <c r="F10">
        <f t="shared" si="0"/>
        <v>4</v>
      </c>
      <c r="G10">
        <v>258.02</v>
      </c>
      <c r="H10">
        <f t="shared" si="1"/>
        <v>1032.08</v>
      </c>
      <c r="I10" t="s">
        <v>0</v>
      </c>
      <c r="J10">
        <v>1</v>
      </c>
    </row>
    <row r="11" spans="1:10" x14ac:dyDescent="0.25">
      <c r="A11" t="s">
        <v>26</v>
      </c>
      <c r="B11" t="s">
        <v>27</v>
      </c>
      <c r="C11">
        <v>2392.16</v>
      </c>
      <c r="D11" s="2">
        <v>46064</v>
      </c>
      <c r="E11" s="2">
        <v>46044</v>
      </c>
      <c r="F11">
        <f t="shared" si="0"/>
        <v>-20</v>
      </c>
      <c r="G11">
        <v>2392.16</v>
      </c>
      <c r="H11">
        <f t="shared" si="1"/>
        <v>-47843.199999999997</v>
      </c>
      <c r="I11" t="s">
        <v>0</v>
      </c>
      <c r="J11">
        <v>1</v>
      </c>
    </row>
    <row r="12" spans="1:10" x14ac:dyDescent="0.25">
      <c r="A12" t="s">
        <v>28</v>
      </c>
      <c r="B12" t="s">
        <v>29</v>
      </c>
      <c r="C12">
        <v>1320</v>
      </c>
      <c r="D12" s="2">
        <v>46064</v>
      </c>
      <c r="E12" s="2">
        <v>46044</v>
      </c>
      <c r="F12">
        <f t="shared" si="0"/>
        <v>-20</v>
      </c>
      <c r="G12">
        <v>1320</v>
      </c>
      <c r="H12">
        <f t="shared" si="1"/>
        <v>-26400</v>
      </c>
      <c r="I12" t="s">
        <v>0</v>
      </c>
      <c r="J12">
        <v>1</v>
      </c>
    </row>
    <row r="13" spans="1:10" x14ac:dyDescent="0.25">
      <c r="A13" t="s">
        <v>30</v>
      </c>
      <c r="B13" t="s">
        <v>31</v>
      </c>
      <c r="C13">
        <v>5241.18</v>
      </c>
      <c r="D13" s="2">
        <v>46067</v>
      </c>
      <c r="E13" s="2">
        <v>46044</v>
      </c>
      <c r="F13">
        <f t="shared" si="0"/>
        <v>-23</v>
      </c>
      <c r="G13">
        <v>5241.18</v>
      </c>
      <c r="H13">
        <f t="shared" si="1"/>
        <v>-120547.14000000001</v>
      </c>
      <c r="I13" t="s">
        <v>0</v>
      </c>
      <c r="J13">
        <v>1</v>
      </c>
    </row>
    <row r="14" spans="1:10" x14ac:dyDescent="0.25">
      <c r="A14" t="s">
        <v>32</v>
      </c>
      <c r="B14" t="s">
        <v>33</v>
      </c>
      <c r="C14">
        <v>118.35</v>
      </c>
      <c r="D14" s="2">
        <v>46068</v>
      </c>
      <c r="E14" s="2">
        <v>46066</v>
      </c>
      <c r="F14">
        <f t="shared" si="0"/>
        <v>-2</v>
      </c>
      <c r="G14">
        <v>118.35</v>
      </c>
      <c r="H14">
        <f t="shared" si="1"/>
        <v>-236.7</v>
      </c>
      <c r="I14" t="s">
        <v>0</v>
      </c>
      <c r="J14">
        <v>1</v>
      </c>
    </row>
    <row r="15" spans="1:10" x14ac:dyDescent="0.25">
      <c r="A15" t="s">
        <v>32</v>
      </c>
      <c r="B15" t="s">
        <v>34</v>
      </c>
      <c r="C15">
        <v>493.33</v>
      </c>
      <c r="D15" s="2">
        <v>46068</v>
      </c>
      <c r="E15" s="2">
        <v>46066</v>
      </c>
      <c r="F15">
        <f t="shared" si="0"/>
        <v>-2</v>
      </c>
      <c r="G15">
        <v>493.33</v>
      </c>
      <c r="H15">
        <f t="shared" si="1"/>
        <v>-986.66</v>
      </c>
      <c r="I15" t="s">
        <v>0</v>
      </c>
      <c r="J15">
        <v>1</v>
      </c>
    </row>
    <row r="16" spans="1:10" x14ac:dyDescent="0.25">
      <c r="A16" t="s">
        <v>32</v>
      </c>
      <c r="B16" t="s">
        <v>34</v>
      </c>
      <c r="C16">
        <v>105.65</v>
      </c>
      <c r="D16" s="2">
        <v>46069</v>
      </c>
      <c r="E16" s="2">
        <v>46066</v>
      </c>
      <c r="F16">
        <f t="shared" si="0"/>
        <v>-3</v>
      </c>
      <c r="G16">
        <v>105.65</v>
      </c>
      <c r="H16">
        <f t="shared" si="1"/>
        <v>-316.95000000000005</v>
      </c>
      <c r="I16" t="s">
        <v>0</v>
      </c>
      <c r="J16">
        <v>1</v>
      </c>
    </row>
    <row r="17" spans="1:10" x14ac:dyDescent="0.25">
      <c r="A17" t="s">
        <v>32</v>
      </c>
      <c r="B17" t="s">
        <v>34</v>
      </c>
      <c r="C17">
        <v>149.86000000000001</v>
      </c>
      <c r="D17" s="2">
        <v>46071</v>
      </c>
      <c r="E17" s="2">
        <v>46066</v>
      </c>
      <c r="F17">
        <f t="shared" si="0"/>
        <v>-5</v>
      </c>
      <c r="G17">
        <v>149.86000000000001</v>
      </c>
      <c r="H17">
        <f t="shared" si="1"/>
        <v>-749.30000000000007</v>
      </c>
      <c r="I17" t="s">
        <v>0</v>
      </c>
      <c r="J17">
        <v>1</v>
      </c>
    </row>
    <row r="18" spans="1:10" x14ac:dyDescent="0.25">
      <c r="A18" t="s">
        <v>35</v>
      </c>
      <c r="B18" t="s">
        <v>36</v>
      </c>
      <c r="C18">
        <v>350</v>
      </c>
      <c r="D18" s="2">
        <v>46073</v>
      </c>
      <c r="E18" s="2">
        <v>46052</v>
      </c>
      <c r="F18">
        <f t="shared" si="0"/>
        <v>-21</v>
      </c>
      <c r="G18">
        <v>350</v>
      </c>
      <c r="H18">
        <f t="shared" si="1"/>
        <v>-7350</v>
      </c>
      <c r="I18" t="s">
        <v>0</v>
      </c>
      <c r="J18">
        <v>1</v>
      </c>
    </row>
    <row r="19" spans="1:10" x14ac:dyDescent="0.25">
      <c r="A19" t="s">
        <v>37</v>
      </c>
      <c r="B19" t="s">
        <v>38</v>
      </c>
      <c r="C19">
        <v>110.29</v>
      </c>
      <c r="D19" s="2">
        <v>46074</v>
      </c>
      <c r="E19" s="2">
        <v>46064</v>
      </c>
      <c r="F19">
        <f t="shared" si="0"/>
        <v>-10</v>
      </c>
      <c r="G19">
        <v>110.29</v>
      </c>
      <c r="H19">
        <f t="shared" si="1"/>
        <v>-1102.9000000000001</v>
      </c>
      <c r="I19" t="s">
        <v>0</v>
      </c>
      <c r="J19">
        <v>1</v>
      </c>
    </row>
    <row r="20" spans="1:10" x14ac:dyDescent="0.25">
      <c r="A20" t="s">
        <v>39</v>
      </c>
      <c r="B20" t="s">
        <v>40</v>
      </c>
      <c r="C20">
        <v>1596.91</v>
      </c>
      <c r="D20" s="2">
        <v>46079</v>
      </c>
      <c r="E20" s="2">
        <v>46052</v>
      </c>
      <c r="F20">
        <f t="shared" si="0"/>
        <v>-27</v>
      </c>
      <c r="G20">
        <v>1596.91</v>
      </c>
      <c r="H20">
        <f t="shared" si="1"/>
        <v>-43116.57</v>
      </c>
      <c r="I20" t="s">
        <v>0</v>
      </c>
      <c r="J20">
        <v>1</v>
      </c>
    </row>
    <row r="21" spans="1:10" x14ac:dyDescent="0.25">
      <c r="A21" t="s">
        <v>41</v>
      </c>
      <c r="B21" t="s">
        <v>42</v>
      </c>
      <c r="C21">
        <v>2928</v>
      </c>
      <c r="D21" s="2">
        <v>46081</v>
      </c>
      <c r="E21" s="2">
        <v>46044</v>
      </c>
      <c r="F21">
        <f t="shared" si="0"/>
        <v>-37</v>
      </c>
      <c r="G21">
        <v>2928</v>
      </c>
      <c r="H21">
        <f t="shared" si="1"/>
        <v>-108336</v>
      </c>
      <c r="I21" t="s">
        <v>0</v>
      </c>
      <c r="J21">
        <v>1</v>
      </c>
    </row>
    <row r="22" spans="1:10" x14ac:dyDescent="0.25">
      <c r="A22" t="s">
        <v>43</v>
      </c>
      <c r="B22" t="s">
        <v>44</v>
      </c>
      <c r="C22">
        <v>284.89999999999998</v>
      </c>
      <c r="D22" s="2">
        <v>46088</v>
      </c>
      <c r="E22" s="2">
        <v>46073</v>
      </c>
      <c r="F22">
        <f t="shared" si="0"/>
        <v>-15</v>
      </c>
      <c r="G22">
        <v>284.89999999999998</v>
      </c>
      <c r="H22">
        <f t="shared" si="1"/>
        <v>-4273.5</v>
      </c>
      <c r="I22" t="s">
        <v>0</v>
      </c>
      <c r="J22">
        <v>1</v>
      </c>
    </row>
    <row r="23" spans="1:10" x14ac:dyDescent="0.25">
      <c r="A23" t="s">
        <v>45</v>
      </c>
      <c r="B23" t="s">
        <v>46</v>
      </c>
      <c r="C23">
        <v>1000</v>
      </c>
      <c r="D23" s="2">
        <v>46090</v>
      </c>
      <c r="E23" s="2">
        <v>46073</v>
      </c>
      <c r="F23">
        <f t="shared" si="0"/>
        <v>-17</v>
      </c>
      <c r="G23">
        <v>1000</v>
      </c>
      <c r="H23">
        <f t="shared" si="1"/>
        <v>-17000</v>
      </c>
      <c r="I23" t="s">
        <v>0</v>
      </c>
      <c r="J23">
        <v>1</v>
      </c>
    </row>
    <row r="24" spans="1:10" x14ac:dyDescent="0.25">
      <c r="A24" t="s">
        <v>13</v>
      </c>
      <c r="B24" t="s">
        <v>47</v>
      </c>
      <c r="C24">
        <v>385.93</v>
      </c>
      <c r="D24" s="2">
        <v>46090</v>
      </c>
      <c r="E24" s="2">
        <v>46090</v>
      </c>
      <c r="F24">
        <f t="shared" si="0"/>
        <v>0</v>
      </c>
      <c r="G24">
        <v>385.93</v>
      </c>
      <c r="H24">
        <f t="shared" si="1"/>
        <v>0</v>
      </c>
      <c r="I24" t="s">
        <v>0</v>
      </c>
      <c r="J24">
        <v>1</v>
      </c>
    </row>
    <row r="25" spans="1:10" x14ac:dyDescent="0.25">
      <c r="A25" t="s">
        <v>48</v>
      </c>
      <c r="B25" t="s">
        <v>49</v>
      </c>
      <c r="C25">
        <v>2000</v>
      </c>
      <c r="D25" s="2">
        <v>46092</v>
      </c>
      <c r="E25" s="2">
        <v>46077</v>
      </c>
      <c r="F25">
        <f t="shared" si="0"/>
        <v>-15</v>
      </c>
      <c r="G25">
        <v>2000</v>
      </c>
      <c r="H25">
        <f t="shared" si="1"/>
        <v>-30000</v>
      </c>
      <c r="I25" t="s">
        <v>0</v>
      </c>
      <c r="J25">
        <v>1</v>
      </c>
    </row>
    <row r="26" spans="1:10" x14ac:dyDescent="0.25">
      <c r="A26" t="s">
        <v>50</v>
      </c>
      <c r="B26" t="s">
        <v>51</v>
      </c>
      <c r="C26">
        <v>110</v>
      </c>
      <c r="D26" s="2">
        <v>46106</v>
      </c>
      <c r="E26" s="2">
        <v>46079</v>
      </c>
      <c r="F26">
        <f t="shared" si="0"/>
        <v>-27</v>
      </c>
      <c r="G26">
        <v>110</v>
      </c>
      <c r="H26">
        <f t="shared" si="1"/>
        <v>-2970</v>
      </c>
      <c r="I26" t="s">
        <v>0</v>
      </c>
      <c r="J26">
        <v>1</v>
      </c>
    </row>
    <row r="27" spans="1:10" x14ac:dyDescent="0.25">
      <c r="A27" t="s">
        <v>15</v>
      </c>
      <c r="B27" t="s">
        <v>52</v>
      </c>
      <c r="C27">
        <v>1772.56</v>
      </c>
      <c r="D27" s="2">
        <v>46111</v>
      </c>
      <c r="E27" s="2">
        <v>46111</v>
      </c>
      <c r="F27">
        <f t="shared" si="0"/>
        <v>0</v>
      </c>
      <c r="G27">
        <v>1772.56</v>
      </c>
      <c r="H27">
        <f t="shared" si="1"/>
        <v>0</v>
      </c>
      <c r="I27" t="s">
        <v>0</v>
      </c>
      <c r="J27">
        <v>1</v>
      </c>
    </row>
    <row r="28" spans="1:10" x14ac:dyDescent="0.25">
      <c r="A28" t="s">
        <v>53</v>
      </c>
      <c r="B28" t="s">
        <v>54</v>
      </c>
      <c r="C28">
        <v>260.10000000000002</v>
      </c>
      <c r="D28" s="2">
        <v>46120</v>
      </c>
      <c r="E28" s="2">
        <v>46104</v>
      </c>
      <c r="F28">
        <f t="shared" si="0"/>
        <v>-16</v>
      </c>
      <c r="G28">
        <v>260.10000000000002</v>
      </c>
      <c r="H28">
        <f t="shared" si="1"/>
        <v>-4161.6000000000004</v>
      </c>
      <c r="I28" t="s">
        <v>0</v>
      </c>
      <c r="J28">
        <v>1</v>
      </c>
    </row>
    <row r="29" spans="1:10" x14ac:dyDescent="0.25">
      <c r="A29" t="s">
        <v>28</v>
      </c>
      <c r="B29" t="s">
        <v>55</v>
      </c>
      <c r="C29">
        <v>2390</v>
      </c>
      <c r="D29" s="2">
        <v>46126</v>
      </c>
      <c r="E29" s="2">
        <v>46104</v>
      </c>
      <c r="F29">
        <f t="shared" si="0"/>
        <v>-22</v>
      </c>
      <c r="G29">
        <v>2390</v>
      </c>
      <c r="H29">
        <f t="shared" si="1"/>
        <v>-52580</v>
      </c>
      <c r="I29" t="s">
        <v>0</v>
      </c>
      <c r="J29">
        <v>1</v>
      </c>
    </row>
    <row r="30" spans="1:10" x14ac:dyDescent="0.25">
      <c r="A30" t="s">
        <v>56</v>
      </c>
      <c r="B30" t="s">
        <v>57</v>
      </c>
      <c r="C30">
        <v>2440</v>
      </c>
      <c r="D30" s="2">
        <v>46128</v>
      </c>
      <c r="E30" s="2">
        <v>46104</v>
      </c>
      <c r="F30">
        <f t="shared" si="0"/>
        <v>-24</v>
      </c>
      <c r="G30">
        <v>2440</v>
      </c>
      <c r="H30">
        <f t="shared" si="1"/>
        <v>-58560</v>
      </c>
      <c r="I30" t="s">
        <v>0</v>
      </c>
      <c r="J30">
        <v>1</v>
      </c>
    </row>
    <row r="33" spans="6:10" ht="15.75" x14ac:dyDescent="0.25">
      <c r="F33">
        <f>SUM(F4:F30)</f>
        <v>-310</v>
      </c>
      <c r="G33">
        <f>SUM(G4:G30)</f>
        <v>31550.490000000005</v>
      </c>
      <c r="H33" s="1">
        <f>SUM(H4:H30)</f>
        <v>-530665.31000000006</v>
      </c>
      <c r="I33" s="1">
        <f>H33/G33</f>
        <v>-16.819558428411096</v>
      </c>
      <c r="J33" s="1">
        <f>SUM(J4:J30)</f>
        <v>27</v>
      </c>
    </row>
  </sheetData>
  <mergeCells count="2">
    <mergeCell ref="A1:J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antonella@omceo.lan</cp:lastModifiedBy>
  <dcterms:created xsi:type="dcterms:W3CDTF">2026-06-18T10:10:12Z</dcterms:created>
  <dcterms:modified xsi:type="dcterms:W3CDTF">2026-06-18T10:31:55Z</dcterms:modified>
</cp:coreProperties>
</file>