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N:\CONTABILITA E BILANCIO\INDICE TEMPESTIVITA' DEI PAGAMENTI\2025\"/>
    </mc:Choice>
  </mc:AlternateContent>
  <xr:revisionPtr revIDLastSave="0" documentId="13_ncr:1_{F34DE822-D1B7-44C1-B717-53FCD6EE57E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oglio1" sheetId="1" r:id="rId1"/>
  </sheets>
  <calcPr calcId="181029"/>
</workbook>
</file>

<file path=xl/calcChain.xml><?xml version="1.0" encoding="utf-8"?>
<calcChain xmlns="http://schemas.openxmlformats.org/spreadsheetml/2006/main">
  <c r="J38" i="1" l="1"/>
  <c r="G38" i="1"/>
  <c r="F35" i="1"/>
  <c r="H35" i="1" s="1"/>
  <c r="F34" i="1"/>
  <c r="H34" i="1" s="1"/>
  <c r="H33" i="1"/>
  <c r="F33" i="1"/>
  <c r="F32" i="1"/>
  <c r="H32" i="1" s="1"/>
  <c r="F31" i="1"/>
  <c r="H31" i="1" s="1"/>
  <c r="H30" i="1"/>
  <c r="F30" i="1"/>
  <c r="F29" i="1"/>
  <c r="H29" i="1" s="1"/>
  <c r="F28" i="1"/>
  <c r="H28" i="1" s="1"/>
  <c r="H27" i="1"/>
  <c r="F27" i="1"/>
  <c r="F26" i="1"/>
  <c r="H26" i="1" s="1"/>
  <c r="F25" i="1"/>
  <c r="H25" i="1" s="1"/>
  <c r="H24" i="1"/>
  <c r="F24" i="1"/>
  <c r="F23" i="1"/>
  <c r="H23" i="1" s="1"/>
  <c r="F22" i="1"/>
  <c r="H22" i="1" s="1"/>
  <c r="H21" i="1"/>
  <c r="F21" i="1"/>
  <c r="F20" i="1"/>
  <c r="H20" i="1" s="1"/>
  <c r="F19" i="1"/>
  <c r="H19" i="1" s="1"/>
  <c r="H18" i="1"/>
  <c r="F18" i="1"/>
  <c r="F17" i="1"/>
  <c r="H17" i="1" s="1"/>
  <c r="F16" i="1"/>
  <c r="H16" i="1" s="1"/>
  <c r="H15" i="1"/>
  <c r="F15" i="1"/>
  <c r="F14" i="1"/>
  <c r="H14" i="1" s="1"/>
  <c r="F13" i="1"/>
  <c r="H13" i="1" s="1"/>
  <c r="H12" i="1"/>
  <c r="F12" i="1"/>
  <c r="F11" i="1"/>
  <c r="H11" i="1" s="1"/>
  <c r="F10" i="1"/>
  <c r="H10" i="1" s="1"/>
  <c r="H9" i="1"/>
  <c r="F9" i="1"/>
  <c r="F8" i="1"/>
  <c r="H8" i="1" s="1"/>
  <c r="F7" i="1"/>
  <c r="H7" i="1" s="1"/>
  <c r="H6" i="1"/>
  <c r="F6" i="1"/>
  <c r="F5" i="1"/>
  <c r="H5" i="1" s="1"/>
  <c r="F4" i="1"/>
  <c r="H4" i="1" s="1"/>
  <c r="H38" i="1" l="1"/>
  <c r="I38" i="1" s="1"/>
  <c r="F38" i="1"/>
</calcChain>
</file>

<file path=xl/sharedStrings.xml><?xml version="1.0" encoding="utf-8"?>
<sst xmlns="http://schemas.openxmlformats.org/spreadsheetml/2006/main" count="108" uniqueCount="61">
  <si>
    <t/>
  </si>
  <si>
    <t>INDICE TEMPESTIVITA' DEI PAGAMENTI DAL 01-07-2025 AL 30-09-2025</t>
  </si>
  <si>
    <t>* LA DATA DI SCADENZA E' QUELLA RIPORTATA IN FATTURA SE E' ALMENO 30 GG DOPO AL RICEZIONE DELLA STESSA DALLO SDI, ALTRIMENTI DATA DI RICEZIONE DALLO SDI PIU' 30 GG; SE NON C'E' LA DATA DI SCADENZA ALLORA E' 30 GG DALLA RICEZIONE DALLO SDI; SE NELLA FATTURA VI E' PIU' DI UNA DATA DI SCADENZA VIENE PRESA LA PRIMA</t>
  </si>
  <si>
    <t>Ragione sociale</t>
  </si>
  <si>
    <t>Causale</t>
  </si>
  <si>
    <t>Importo totale fattura</t>
  </si>
  <si>
    <t>Data scadenza pagamento</t>
  </si>
  <si>
    <t>Data pagamento</t>
  </si>
  <si>
    <t>Giorni per pagamento -&gt; A</t>
  </si>
  <si>
    <t>Importo pagato -&gt; B</t>
  </si>
  <si>
    <t>Ritardo ponderato -&gt; A*B</t>
  </si>
  <si>
    <t>Indicatore -&gt; somma(AxB)/somma(B)</t>
  </si>
  <si>
    <t>Numero fatture</t>
  </si>
  <si>
    <t>A2A ENERGIA SPA</t>
  </si>
  <si>
    <t>Fornitura energia elettrica maggio 2025</t>
  </si>
  <si>
    <t>PHENIX INSURANCE BROKER S.R.L.</t>
  </si>
  <si>
    <t>Polizza fabbricato - multirischi ufficio Itas - Ist.Trentino</t>
  </si>
  <si>
    <t>Engie italia spa</t>
  </si>
  <si>
    <t>Fornitura gas dal 1 aprile al 31 maggio2025</t>
  </si>
  <si>
    <t>Housing &amp; Design Srls</t>
  </si>
  <si>
    <t>Pernottamento relatore ECM</t>
  </si>
  <si>
    <t xml:space="preserve">BASSETTO HOTEL RISTORANTE               </t>
  </si>
  <si>
    <t>Spese di rappresentanza Consiglio</t>
  </si>
  <si>
    <t>ELLESI SERVIZI DI MARIA PAOLA FABRIZI</t>
  </si>
  <si>
    <t>Servizi di pulizia sede periodo Gennaio-Giugno 2025</t>
  </si>
  <si>
    <t>TIPOGRAFIA PASQUARELLI SOC. A RESPONSABILITA' LIMITATA</t>
  </si>
  <si>
    <t>Terzo volume "Storia dell'ospedale Umberto I di Frosinone"</t>
  </si>
  <si>
    <t xml:space="preserve">COPPOTELLI GIUSEPPE DI COPPOTELLI PIER LUIGI        </t>
  </si>
  <si>
    <t>Noleggio multifunzione Sharp Luglio-Agosto-Settembre 2025</t>
  </si>
  <si>
    <t>Energia elettrica mese giugno 2025</t>
  </si>
  <si>
    <t>VIRGILI MASSIMO</t>
  </si>
  <si>
    <t>Docenza ECM del 15/03/2023</t>
  </si>
  <si>
    <t>TIM SPA</t>
  </si>
  <si>
    <t>Spese telefoniche periodo maggio - giugno 2025</t>
  </si>
  <si>
    <t xml:space="preserve">SECURPOL  SRL     </t>
  </si>
  <si>
    <t>Canone teleallarme  mese luglio 2025</t>
  </si>
  <si>
    <t>Pasticceria TOTO' di Capaci Salvatore</t>
  </si>
  <si>
    <t>Catering ECM 14 giugno 2025</t>
  </si>
  <si>
    <t>VODAFONE ITALIA SPA</t>
  </si>
  <si>
    <t>Spese telefoniche maggio - luglio 2025</t>
  </si>
  <si>
    <t>SANDRO SANDRI</t>
  </si>
  <si>
    <t>Docenza ECM</t>
  </si>
  <si>
    <t xml:space="preserve">F.EL.TEL DI FERRICIONI MAURIZIO         </t>
  </si>
  <si>
    <t>Riparazione centralino telefonico</t>
  </si>
  <si>
    <t>Fornitura gas giugno 2025</t>
  </si>
  <si>
    <t>ALMINI STEFANO</t>
  </si>
  <si>
    <t>Docenza ECM del 14/06/2025</t>
  </si>
  <si>
    <t>Servizi di pulizia effettuati presso i locali dell' Ordine - Periodo Luglio 2025</t>
  </si>
  <si>
    <t>Pinup s.r.l.</t>
  </si>
  <si>
    <t>Rassegna stampa Gennaio - Giugno 2025</t>
  </si>
  <si>
    <t>Schindler s.p.a.</t>
  </si>
  <si>
    <t>Canone di manutenzione per impianti elevatori</t>
  </si>
  <si>
    <t>Spese energia elettrica Luglio 2025</t>
  </si>
  <si>
    <t>W.B.S.S. DI BATTISTI ALESSANDRO</t>
  </si>
  <si>
    <t>Assistenza informatica primo semestre 2025</t>
  </si>
  <si>
    <t>Assistenza bilancio e pago pa primo semestre 2025</t>
  </si>
  <si>
    <t>Implementazione autenticazione tramite CIE in OIDC sui servizi online</t>
  </si>
  <si>
    <t>Servizio teleallarme agosto 2025</t>
  </si>
  <si>
    <t>Servizio pulizia sede agosto 2025</t>
  </si>
  <si>
    <t>Canone teleallarme settembre 2025</t>
  </si>
  <si>
    <t>Rassegna stampa luglio agosto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</si>
</sst>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Calibri"/>
      <family val="2"/>
      <scheme val="minor"/>
    </font>
    <font>
      <b/>
      <sz val="12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4" fontId="0" fillId="0" borderId="0" xfId="0" applyNumberFormat="1"/>
    <xf numFmtId="0" fontId="1" fillId="0" borderId="0" xfId="0" applyFont="1" applyAlignment="1">
      <alignment horizontal="center"/>
    </xf>
    <xf numFmtId="0" fontId="0" fillId="0" borderId="0" xfId="0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8"/>
  <sheetViews>
    <sheetView tabSelected="1" workbookViewId="0">
      <selection sqref="A1:J1"/>
    </sheetView>
  </sheetViews>
  <sheetFormatPr defaultRowHeight="15" x14ac:dyDescent="0.25"/>
  <cols>
    <col min="1" max="1" width="56.42578125" bestFit="1" customWidth="1"/>
    <col min="2" max="2" width="67" bestFit="1" customWidth="1"/>
    <col min="3" max="3" width="23.28515625" bestFit="1" customWidth="1"/>
    <col min="4" max="4" width="27.42578125" bestFit="1" customWidth="1"/>
    <col min="5" max="5" width="17.7109375" bestFit="1" customWidth="1"/>
    <col min="6" max="6" width="27.5703125" bestFit="1" customWidth="1"/>
    <col min="7" max="7" width="21.140625" bestFit="1" customWidth="1"/>
    <col min="8" max="8" width="26.5703125" bestFit="1" customWidth="1"/>
    <col min="9" max="9" width="38.28515625" bestFit="1" customWidth="1"/>
    <col min="10" max="10" width="16.85546875" bestFit="1" customWidth="1"/>
  </cols>
  <sheetData>
    <row r="1" spans="1:10" ht="15.75" x14ac:dyDescent="0.25">
      <c r="A1" s="3" t="s">
        <v>1</v>
      </c>
      <c r="B1" s="4"/>
      <c r="C1" s="4"/>
      <c r="D1" s="4"/>
      <c r="E1" s="4"/>
      <c r="F1" s="4"/>
      <c r="G1" s="4"/>
      <c r="H1" s="4"/>
      <c r="I1" s="4"/>
      <c r="J1" s="4"/>
    </row>
    <row r="2" spans="1:10" ht="15.75" x14ac:dyDescent="0.25">
      <c r="A2" s="3" t="s">
        <v>2</v>
      </c>
      <c r="B2" s="4"/>
      <c r="C2" s="4"/>
      <c r="D2" s="4"/>
      <c r="E2" s="4"/>
      <c r="F2" s="4"/>
      <c r="G2" s="4"/>
      <c r="H2" s="4"/>
      <c r="I2" s="4"/>
      <c r="J2" s="4"/>
    </row>
    <row r="3" spans="1:10" ht="15.75" x14ac:dyDescent="0.25">
      <c r="A3" s="1" t="s">
        <v>3</v>
      </c>
      <c r="B3" s="1" t="s">
        <v>4</v>
      </c>
      <c r="C3" s="1" t="s">
        <v>5</v>
      </c>
      <c r="D3" s="1" t="s">
        <v>6</v>
      </c>
      <c r="E3" s="1" t="s">
        <v>7</v>
      </c>
      <c r="F3" s="1" t="s">
        <v>8</v>
      </c>
      <c r="G3" s="1" t="s">
        <v>9</v>
      </c>
      <c r="H3" s="1" t="s">
        <v>10</v>
      </c>
      <c r="I3" s="1" t="s">
        <v>11</v>
      </c>
      <c r="J3" s="1" t="s">
        <v>12</v>
      </c>
    </row>
    <row r="4" spans="1:10" x14ac:dyDescent="0.25">
      <c r="A4" t="s">
        <v>13</v>
      </c>
      <c r="B4" t="s">
        <v>14</v>
      </c>
      <c r="C4">
        <v>176.99</v>
      </c>
      <c r="D4" s="2">
        <v>45845</v>
      </c>
      <c r="E4" s="2">
        <v>45860</v>
      </c>
      <c r="F4">
        <f t="shared" ref="F4:F35" si="0">E4-D4</f>
        <v>15</v>
      </c>
      <c r="G4">
        <v>176.99</v>
      </c>
      <c r="H4">
        <f t="shared" ref="H4:H35" si="1">F4*G4</f>
        <v>2654.8500000000004</v>
      </c>
      <c r="I4" t="s">
        <v>0</v>
      </c>
      <c r="J4">
        <v>1</v>
      </c>
    </row>
    <row r="5" spans="1:10" x14ac:dyDescent="0.25">
      <c r="A5" t="s">
        <v>15</v>
      </c>
      <c r="B5" t="s">
        <v>16</v>
      </c>
      <c r="C5">
        <v>1380</v>
      </c>
      <c r="D5" s="2">
        <v>45864</v>
      </c>
      <c r="E5" s="2">
        <v>45852</v>
      </c>
      <c r="F5">
        <f t="shared" si="0"/>
        <v>-12</v>
      </c>
      <c r="G5">
        <v>1380</v>
      </c>
      <c r="H5">
        <f t="shared" si="1"/>
        <v>-16560</v>
      </c>
      <c r="I5" t="s">
        <v>0</v>
      </c>
      <c r="J5">
        <v>1</v>
      </c>
    </row>
    <row r="6" spans="1:10" x14ac:dyDescent="0.25">
      <c r="A6" t="s">
        <v>17</v>
      </c>
      <c r="B6" t="s">
        <v>18</v>
      </c>
      <c r="C6">
        <v>584.4</v>
      </c>
      <c r="D6" s="2">
        <v>45866</v>
      </c>
      <c r="E6" s="2">
        <v>45866</v>
      </c>
      <c r="F6">
        <f t="shared" si="0"/>
        <v>0</v>
      </c>
      <c r="G6">
        <v>584.4</v>
      </c>
      <c r="H6">
        <f t="shared" si="1"/>
        <v>0</v>
      </c>
      <c r="I6" t="s">
        <v>0</v>
      </c>
      <c r="J6">
        <v>1</v>
      </c>
    </row>
    <row r="7" spans="1:10" x14ac:dyDescent="0.25">
      <c r="A7" t="s">
        <v>19</v>
      </c>
      <c r="B7" t="s">
        <v>20</v>
      </c>
      <c r="C7">
        <v>180</v>
      </c>
      <c r="D7" s="2">
        <v>45867</v>
      </c>
      <c r="E7" s="2">
        <v>45852</v>
      </c>
      <c r="F7">
        <f t="shared" si="0"/>
        <v>-15</v>
      </c>
      <c r="G7">
        <v>180</v>
      </c>
      <c r="H7">
        <f t="shared" si="1"/>
        <v>-2700</v>
      </c>
      <c r="I7" t="s">
        <v>0</v>
      </c>
      <c r="J7">
        <v>1</v>
      </c>
    </row>
    <row r="8" spans="1:10" x14ac:dyDescent="0.25">
      <c r="A8" t="s">
        <v>21</v>
      </c>
      <c r="B8" t="s">
        <v>22</v>
      </c>
      <c r="C8">
        <v>600</v>
      </c>
      <c r="D8" s="2">
        <v>45869</v>
      </c>
      <c r="E8" s="2">
        <v>45852</v>
      </c>
      <c r="F8">
        <f t="shared" si="0"/>
        <v>-17</v>
      </c>
      <c r="G8">
        <v>600</v>
      </c>
      <c r="H8">
        <f t="shared" si="1"/>
        <v>-10200</v>
      </c>
      <c r="I8" t="s">
        <v>0</v>
      </c>
      <c r="J8">
        <v>1</v>
      </c>
    </row>
    <row r="9" spans="1:10" x14ac:dyDescent="0.25">
      <c r="A9" t="s">
        <v>23</v>
      </c>
      <c r="B9" t="s">
        <v>24</v>
      </c>
      <c r="C9">
        <v>4509.12</v>
      </c>
      <c r="D9" s="2">
        <v>45870</v>
      </c>
      <c r="E9" s="2">
        <v>45852</v>
      </c>
      <c r="F9">
        <f t="shared" si="0"/>
        <v>-18</v>
      </c>
      <c r="G9">
        <v>4509.12</v>
      </c>
      <c r="H9">
        <f t="shared" si="1"/>
        <v>-81164.160000000003</v>
      </c>
      <c r="I9" t="s">
        <v>0</v>
      </c>
      <c r="J9">
        <v>1</v>
      </c>
    </row>
    <row r="10" spans="1:10" x14ac:dyDescent="0.25">
      <c r="A10" t="s">
        <v>25</v>
      </c>
      <c r="B10" t="s">
        <v>26</v>
      </c>
      <c r="C10">
        <v>3640</v>
      </c>
      <c r="D10" s="2">
        <v>45870</v>
      </c>
      <c r="E10" s="2">
        <v>45852</v>
      </c>
      <c r="F10">
        <f t="shared" si="0"/>
        <v>-18</v>
      </c>
      <c r="G10">
        <v>3640</v>
      </c>
      <c r="H10">
        <f t="shared" si="1"/>
        <v>-65520</v>
      </c>
      <c r="I10" t="s">
        <v>0</v>
      </c>
      <c r="J10">
        <v>1</v>
      </c>
    </row>
    <row r="11" spans="1:10" x14ac:dyDescent="0.25">
      <c r="A11" t="s">
        <v>27</v>
      </c>
      <c r="B11" t="s">
        <v>28</v>
      </c>
      <c r="C11">
        <v>878.4</v>
      </c>
      <c r="D11" s="2">
        <v>45871</v>
      </c>
      <c r="E11" s="2">
        <v>45852</v>
      </c>
      <c r="F11">
        <f t="shared" si="0"/>
        <v>-19</v>
      </c>
      <c r="G11">
        <v>878.4</v>
      </c>
      <c r="H11">
        <f t="shared" si="1"/>
        <v>-16689.599999999999</v>
      </c>
      <c r="I11" t="s">
        <v>0</v>
      </c>
      <c r="J11">
        <v>1</v>
      </c>
    </row>
    <row r="12" spans="1:10" x14ac:dyDescent="0.25">
      <c r="A12" t="s">
        <v>13</v>
      </c>
      <c r="B12" t="s">
        <v>29</v>
      </c>
      <c r="C12">
        <v>165.25</v>
      </c>
      <c r="D12" s="2">
        <v>45876</v>
      </c>
      <c r="E12" s="2">
        <v>45876</v>
      </c>
      <c r="F12">
        <f t="shared" si="0"/>
        <v>0</v>
      </c>
      <c r="G12">
        <v>165.25</v>
      </c>
      <c r="H12">
        <f t="shared" si="1"/>
        <v>0</v>
      </c>
      <c r="I12" t="s">
        <v>0</v>
      </c>
      <c r="J12">
        <v>1</v>
      </c>
    </row>
    <row r="13" spans="1:10" x14ac:dyDescent="0.25">
      <c r="A13" t="s">
        <v>30</v>
      </c>
      <c r="B13" t="s">
        <v>31</v>
      </c>
      <c r="C13">
        <v>598.04</v>
      </c>
      <c r="D13" s="2">
        <v>45878</v>
      </c>
      <c r="E13" s="2">
        <v>45852</v>
      </c>
      <c r="F13">
        <f t="shared" si="0"/>
        <v>-26</v>
      </c>
      <c r="G13">
        <v>598.04</v>
      </c>
      <c r="H13">
        <f t="shared" si="1"/>
        <v>-15549.039999999999</v>
      </c>
      <c r="I13" t="s">
        <v>0</v>
      </c>
      <c r="J13">
        <v>1</v>
      </c>
    </row>
    <row r="14" spans="1:10" x14ac:dyDescent="0.25">
      <c r="A14" t="s">
        <v>32</v>
      </c>
      <c r="B14" t="s">
        <v>33</v>
      </c>
      <c r="C14">
        <v>521.79</v>
      </c>
      <c r="D14" s="2">
        <v>45881</v>
      </c>
      <c r="E14" s="2">
        <v>45880</v>
      </c>
      <c r="F14">
        <f t="shared" si="0"/>
        <v>-1</v>
      </c>
      <c r="G14">
        <v>521.79</v>
      </c>
      <c r="H14">
        <f t="shared" si="1"/>
        <v>-521.79</v>
      </c>
      <c r="I14" t="s">
        <v>0</v>
      </c>
      <c r="J14">
        <v>1</v>
      </c>
    </row>
    <row r="15" spans="1:10" x14ac:dyDescent="0.25">
      <c r="A15" t="s">
        <v>32</v>
      </c>
      <c r="B15" t="s">
        <v>33</v>
      </c>
      <c r="C15">
        <v>102.92</v>
      </c>
      <c r="D15" s="2">
        <v>45881</v>
      </c>
      <c r="E15" s="2">
        <v>45880</v>
      </c>
      <c r="F15">
        <f t="shared" si="0"/>
        <v>-1</v>
      </c>
      <c r="G15">
        <v>102.92</v>
      </c>
      <c r="H15">
        <f t="shared" si="1"/>
        <v>-102.92</v>
      </c>
      <c r="I15" t="s">
        <v>0</v>
      </c>
      <c r="J15">
        <v>1</v>
      </c>
    </row>
    <row r="16" spans="1:10" x14ac:dyDescent="0.25">
      <c r="A16" t="s">
        <v>32</v>
      </c>
      <c r="B16" t="s">
        <v>33</v>
      </c>
      <c r="C16">
        <v>112.18</v>
      </c>
      <c r="D16" s="2">
        <v>45881</v>
      </c>
      <c r="E16" s="2">
        <v>45880</v>
      </c>
      <c r="F16">
        <f t="shared" si="0"/>
        <v>-1</v>
      </c>
      <c r="G16">
        <v>112.18</v>
      </c>
      <c r="H16">
        <f t="shared" si="1"/>
        <v>-112.18</v>
      </c>
      <c r="I16" t="s">
        <v>0</v>
      </c>
      <c r="J16">
        <v>1</v>
      </c>
    </row>
    <row r="17" spans="1:10" x14ac:dyDescent="0.25">
      <c r="A17" t="s">
        <v>32</v>
      </c>
      <c r="B17" t="s">
        <v>33</v>
      </c>
      <c r="C17">
        <v>99.55</v>
      </c>
      <c r="D17" s="2">
        <v>45881</v>
      </c>
      <c r="E17" s="2">
        <v>45880</v>
      </c>
      <c r="F17">
        <f t="shared" si="0"/>
        <v>-1</v>
      </c>
      <c r="G17">
        <v>99.55</v>
      </c>
      <c r="H17">
        <f t="shared" si="1"/>
        <v>-99.55</v>
      </c>
      <c r="I17" t="s">
        <v>0</v>
      </c>
      <c r="J17">
        <v>1</v>
      </c>
    </row>
    <row r="18" spans="1:10" x14ac:dyDescent="0.25">
      <c r="A18" t="s">
        <v>34</v>
      </c>
      <c r="B18" t="s">
        <v>35</v>
      </c>
      <c r="C18">
        <v>73.2</v>
      </c>
      <c r="D18" s="2">
        <v>45881</v>
      </c>
      <c r="E18" s="2">
        <v>45860</v>
      </c>
      <c r="F18">
        <f t="shared" si="0"/>
        <v>-21</v>
      </c>
      <c r="G18">
        <v>73.2</v>
      </c>
      <c r="H18">
        <f t="shared" si="1"/>
        <v>-1537.2</v>
      </c>
      <c r="I18" t="s">
        <v>0</v>
      </c>
      <c r="J18">
        <v>1</v>
      </c>
    </row>
    <row r="19" spans="1:10" x14ac:dyDescent="0.25">
      <c r="A19" t="s">
        <v>36</v>
      </c>
      <c r="B19" t="s">
        <v>37</v>
      </c>
      <c r="C19">
        <v>836</v>
      </c>
      <c r="D19" s="2">
        <v>45888</v>
      </c>
      <c r="E19" s="2">
        <v>45860</v>
      </c>
      <c r="F19">
        <f t="shared" si="0"/>
        <v>-28</v>
      </c>
      <c r="G19">
        <v>836</v>
      </c>
      <c r="H19">
        <f t="shared" si="1"/>
        <v>-23408</v>
      </c>
      <c r="I19" t="s">
        <v>0</v>
      </c>
      <c r="J19">
        <v>1</v>
      </c>
    </row>
    <row r="20" spans="1:10" x14ac:dyDescent="0.25">
      <c r="A20" t="s">
        <v>38</v>
      </c>
      <c r="B20" t="s">
        <v>39</v>
      </c>
      <c r="C20">
        <v>111.26</v>
      </c>
      <c r="D20" s="2">
        <v>45891</v>
      </c>
      <c r="E20" s="2">
        <v>45881</v>
      </c>
      <c r="F20">
        <f t="shared" si="0"/>
        <v>-10</v>
      </c>
      <c r="G20">
        <v>111.26</v>
      </c>
      <c r="H20">
        <f t="shared" si="1"/>
        <v>-1112.6000000000001</v>
      </c>
      <c r="I20" t="s">
        <v>0</v>
      </c>
      <c r="J20">
        <v>1</v>
      </c>
    </row>
    <row r="21" spans="1:10" x14ac:dyDescent="0.25">
      <c r="A21" t="s">
        <v>40</v>
      </c>
      <c r="B21" t="s">
        <v>41</v>
      </c>
      <c r="C21">
        <v>598.04</v>
      </c>
      <c r="D21" s="2">
        <v>45892</v>
      </c>
      <c r="E21" s="2">
        <v>45862</v>
      </c>
      <c r="F21">
        <f t="shared" si="0"/>
        <v>-30</v>
      </c>
      <c r="G21">
        <v>598.04</v>
      </c>
      <c r="H21">
        <f t="shared" si="1"/>
        <v>-17941.199999999997</v>
      </c>
      <c r="I21" t="s">
        <v>0</v>
      </c>
      <c r="J21">
        <v>1</v>
      </c>
    </row>
    <row r="22" spans="1:10" x14ac:dyDescent="0.25">
      <c r="A22" t="s">
        <v>42</v>
      </c>
      <c r="B22" t="s">
        <v>43</v>
      </c>
      <c r="C22">
        <v>500.2</v>
      </c>
      <c r="D22" s="2">
        <v>45892</v>
      </c>
      <c r="E22" s="2">
        <v>45891</v>
      </c>
      <c r="F22">
        <f t="shared" si="0"/>
        <v>-1</v>
      </c>
      <c r="G22">
        <v>500.2</v>
      </c>
      <c r="H22">
        <f t="shared" si="1"/>
        <v>-500.2</v>
      </c>
      <c r="I22" t="s">
        <v>0</v>
      </c>
      <c r="J22">
        <v>1</v>
      </c>
    </row>
    <row r="23" spans="1:10" x14ac:dyDescent="0.25">
      <c r="A23" t="s">
        <v>17</v>
      </c>
      <c r="B23" t="s">
        <v>44</v>
      </c>
      <c r="C23">
        <v>23.95</v>
      </c>
      <c r="D23" s="2">
        <v>45894</v>
      </c>
      <c r="E23" s="2">
        <v>45894</v>
      </c>
      <c r="F23">
        <f t="shared" si="0"/>
        <v>0</v>
      </c>
      <c r="G23">
        <v>23.95</v>
      </c>
      <c r="H23">
        <f t="shared" si="1"/>
        <v>0</v>
      </c>
      <c r="I23" t="s">
        <v>0</v>
      </c>
      <c r="J23">
        <v>1</v>
      </c>
    </row>
    <row r="24" spans="1:10" x14ac:dyDescent="0.25">
      <c r="A24" t="s">
        <v>45</v>
      </c>
      <c r="B24" t="s">
        <v>46</v>
      </c>
      <c r="C24">
        <v>1169.29</v>
      </c>
      <c r="D24" s="2">
        <v>45900</v>
      </c>
      <c r="E24" s="2">
        <v>45862</v>
      </c>
      <c r="F24">
        <f t="shared" si="0"/>
        <v>-38</v>
      </c>
      <c r="G24">
        <v>1169.29</v>
      </c>
      <c r="H24">
        <f t="shared" si="1"/>
        <v>-44433.02</v>
      </c>
      <c r="I24" t="s">
        <v>0</v>
      </c>
      <c r="J24">
        <v>1</v>
      </c>
    </row>
    <row r="25" spans="1:10" x14ac:dyDescent="0.25">
      <c r="A25" t="s">
        <v>23</v>
      </c>
      <c r="B25" t="s">
        <v>47</v>
      </c>
      <c r="C25">
        <v>751.52</v>
      </c>
      <c r="D25" s="2">
        <v>45900</v>
      </c>
      <c r="E25" s="2">
        <v>45891</v>
      </c>
      <c r="F25">
        <f t="shared" si="0"/>
        <v>-9</v>
      </c>
      <c r="G25">
        <v>751.52</v>
      </c>
      <c r="H25">
        <f t="shared" si="1"/>
        <v>-6763.68</v>
      </c>
      <c r="I25" t="s">
        <v>0</v>
      </c>
      <c r="J25">
        <v>1</v>
      </c>
    </row>
    <row r="26" spans="1:10" x14ac:dyDescent="0.25">
      <c r="A26" t="s">
        <v>48</v>
      </c>
      <c r="B26" t="s">
        <v>49</v>
      </c>
      <c r="C26">
        <v>8784</v>
      </c>
      <c r="D26" s="2">
        <v>45901</v>
      </c>
      <c r="E26" s="2">
        <v>45852</v>
      </c>
      <c r="F26">
        <f t="shared" si="0"/>
        <v>-49</v>
      </c>
      <c r="G26">
        <v>8784</v>
      </c>
      <c r="H26">
        <f t="shared" si="1"/>
        <v>-430416</v>
      </c>
      <c r="I26" t="s">
        <v>0</v>
      </c>
      <c r="J26">
        <v>1</v>
      </c>
    </row>
    <row r="27" spans="1:10" x14ac:dyDescent="0.25">
      <c r="A27" t="s">
        <v>50</v>
      </c>
      <c r="B27" t="s">
        <v>51</v>
      </c>
      <c r="C27">
        <v>1128.5</v>
      </c>
      <c r="D27" s="2">
        <v>45902</v>
      </c>
      <c r="E27" s="2">
        <v>45891</v>
      </c>
      <c r="F27">
        <f t="shared" si="0"/>
        <v>-11</v>
      </c>
      <c r="G27">
        <v>1128.5</v>
      </c>
      <c r="H27">
        <f t="shared" si="1"/>
        <v>-12413.5</v>
      </c>
      <c r="I27" t="s">
        <v>0</v>
      </c>
      <c r="J27">
        <v>1</v>
      </c>
    </row>
    <row r="28" spans="1:10" x14ac:dyDescent="0.25">
      <c r="A28" t="s">
        <v>13</v>
      </c>
      <c r="B28" t="s">
        <v>52</v>
      </c>
      <c r="C28">
        <v>223.53</v>
      </c>
      <c r="D28" s="2">
        <v>45905</v>
      </c>
      <c r="E28" s="2">
        <v>45909</v>
      </c>
      <c r="F28">
        <f t="shared" si="0"/>
        <v>4</v>
      </c>
      <c r="G28">
        <v>223.53</v>
      </c>
      <c r="H28">
        <f t="shared" si="1"/>
        <v>894.12</v>
      </c>
      <c r="I28" t="s">
        <v>0</v>
      </c>
      <c r="J28">
        <v>1</v>
      </c>
    </row>
    <row r="29" spans="1:10" x14ac:dyDescent="0.25">
      <c r="A29" t="s">
        <v>53</v>
      </c>
      <c r="B29" t="s">
        <v>54</v>
      </c>
      <c r="C29">
        <v>3382.42</v>
      </c>
      <c r="D29" s="2">
        <v>45905</v>
      </c>
      <c r="E29" s="2">
        <v>45891</v>
      </c>
      <c r="F29">
        <f t="shared" si="0"/>
        <v>-14</v>
      </c>
      <c r="G29">
        <v>3382.42</v>
      </c>
      <c r="H29">
        <f t="shared" si="1"/>
        <v>-47353.880000000005</v>
      </c>
      <c r="I29" t="s">
        <v>0</v>
      </c>
      <c r="J29">
        <v>1</v>
      </c>
    </row>
    <row r="30" spans="1:10" x14ac:dyDescent="0.25">
      <c r="A30" t="s">
        <v>53</v>
      </c>
      <c r="B30" t="s">
        <v>55</v>
      </c>
      <c r="C30">
        <v>2856.85</v>
      </c>
      <c r="D30" s="2">
        <v>45905</v>
      </c>
      <c r="E30" s="2">
        <v>45891</v>
      </c>
      <c r="F30">
        <f t="shared" si="0"/>
        <v>-14</v>
      </c>
      <c r="G30">
        <v>2856.85</v>
      </c>
      <c r="H30">
        <f t="shared" si="1"/>
        <v>-39995.9</v>
      </c>
      <c r="I30" t="s">
        <v>0</v>
      </c>
      <c r="J30">
        <v>1</v>
      </c>
    </row>
    <row r="31" spans="1:10" x14ac:dyDescent="0.25">
      <c r="A31" t="s">
        <v>53</v>
      </c>
      <c r="B31" t="s">
        <v>56</v>
      </c>
      <c r="C31">
        <v>4880</v>
      </c>
      <c r="D31" s="2">
        <v>45910</v>
      </c>
      <c r="E31" s="2">
        <v>45891</v>
      </c>
      <c r="F31">
        <f t="shared" si="0"/>
        <v>-19</v>
      </c>
      <c r="G31">
        <v>4880</v>
      </c>
      <c r="H31">
        <f t="shared" si="1"/>
        <v>-92720</v>
      </c>
      <c r="I31" t="s">
        <v>0</v>
      </c>
      <c r="J31">
        <v>1</v>
      </c>
    </row>
    <row r="32" spans="1:10" x14ac:dyDescent="0.25">
      <c r="A32" t="s">
        <v>34</v>
      </c>
      <c r="B32" t="s">
        <v>57</v>
      </c>
      <c r="C32">
        <v>73.2</v>
      </c>
      <c r="D32" s="2">
        <v>45919</v>
      </c>
      <c r="E32" s="2">
        <v>45891</v>
      </c>
      <c r="F32">
        <f t="shared" si="0"/>
        <v>-28</v>
      </c>
      <c r="G32">
        <v>73.2</v>
      </c>
      <c r="H32">
        <f t="shared" si="1"/>
        <v>-2049.6</v>
      </c>
      <c r="I32" t="s">
        <v>0</v>
      </c>
      <c r="J32">
        <v>1</v>
      </c>
    </row>
    <row r="33" spans="1:10" x14ac:dyDescent="0.25">
      <c r="A33" t="s">
        <v>23</v>
      </c>
      <c r="B33" t="s">
        <v>58</v>
      </c>
      <c r="C33">
        <v>751.52</v>
      </c>
      <c r="D33" s="2">
        <v>45930</v>
      </c>
      <c r="E33" s="2">
        <v>45905</v>
      </c>
      <c r="F33">
        <f t="shared" si="0"/>
        <v>-25</v>
      </c>
      <c r="G33">
        <v>751.52</v>
      </c>
      <c r="H33">
        <f t="shared" si="1"/>
        <v>-18788</v>
      </c>
      <c r="I33" t="s">
        <v>0</v>
      </c>
      <c r="J33">
        <v>1</v>
      </c>
    </row>
    <row r="34" spans="1:10" x14ac:dyDescent="0.25">
      <c r="A34" t="s">
        <v>34</v>
      </c>
      <c r="B34" t="s">
        <v>59</v>
      </c>
      <c r="C34">
        <v>73.2</v>
      </c>
      <c r="D34" s="2">
        <v>45933</v>
      </c>
      <c r="E34" s="2">
        <v>45905</v>
      </c>
      <c r="F34">
        <f t="shared" si="0"/>
        <v>-28</v>
      </c>
      <c r="G34">
        <v>73.2</v>
      </c>
      <c r="H34">
        <f t="shared" si="1"/>
        <v>-2049.6</v>
      </c>
      <c r="I34" t="s">
        <v>0</v>
      </c>
      <c r="J34">
        <v>1</v>
      </c>
    </row>
    <row r="35" spans="1:10" x14ac:dyDescent="0.25">
      <c r="A35" t="s">
        <v>48</v>
      </c>
      <c r="B35" t="s">
        <v>60</v>
      </c>
      <c r="C35">
        <v>2928</v>
      </c>
      <c r="D35" s="2">
        <v>45962</v>
      </c>
      <c r="E35" s="2">
        <v>45905</v>
      </c>
      <c r="F35">
        <f t="shared" si="0"/>
        <v>-57</v>
      </c>
      <c r="G35">
        <v>2928</v>
      </c>
      <c r="H35">
        <f t="shared" si="1"/>
        <v>-166896</v>
      </c>
      <c r="I35" t="s">
        <v>0</v>
      </c>
      <c r="J35">
        <v>1</v>
      </c>
    </row>
    <row r="38" spans="1:10" ht="15.75" x14ac:dyDescent="0.25">
      <c r="F38">
        <f>SUM(F4:F35)</f>
        <v>-492</v>
      </c>
      <c r="G38">
        <f>SUM(G4:G35)</f>
        <v>42693.319999999992</v>
      </c>
      <c r="H38" s="1">
        <f>SUM(H4:H35)</f>
        <v>-1114048.6499999999</v>
      </c>
      <c r="I38" s="1">
        <f>H38/G38</f>
        <v>-26.094214504751566</v>
      </c>
      <c r="J38" s="1">
        <f>SUM(J4:J35)</f>
        <v>32</v>
      </c>
    </row>
  </sheetData>
  <mergeCells count="2">
    <mergeCell ref="A1:J1"/>
    <mergeCell ref="A2:J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antonella@omceo.lan</cp:lastModifiedBy>
  <dcterms:created xsi:type="dcterms:W3CDTF">2025-09-16T08:52:21Z</dcterms:created>
  <dcterms:modified xsi:type="dcterms:W3CDTF">2025-09-16T09:22:39Z</dcterms:modified>
</cp:coreProperties>
</file>